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aptivebio-my.sharepoint.com/personal/sshafiani_adaptivebiotech_com/Documents/Desktop/Celiac Article- Govind/Revision Files/Revision Docs/"/>
    </mc:Choice>
  </mc:AlternateContent>
  <xr:revisionPtr revIDLastSave="53" documentId="13_ncr:1_{EEFD469A-76E2-4F22-9394-8128C2402B14}" xr6:coauthVersionLast="47" xr6:coauthVersionMax="47" xr10:uidLastSave="{82910980-D128-4F91-A28C-1962E4D1F8EB}"/>
  <bookViews>
    <workbookView xWindow="4620" yWindow="435" windowWidth="21600" windowHeight="13470" xr2:uid="{4D6B8118-8283-4C0A-94FC-9916F9F3104F}"/>
  </bookViews>
  <sheets>
    <sheet name="LPL PBMC Samples" sheetId="1" r:id="rId1"/>
    <sheet name="Presence-Absence TCRB QuerySeq" sheetId="2" r:id="rId2"/>
    <sheet name="Template # TCRB in QuerySampl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L14" i="1"/>
  <c r="L13" i="1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</calcChain>
</file>

<file path=xl/sharedStrings.xml><?xml version="1.0" encoding="utf-8"?>
<sst xmlns="http://schemas.openxmlformats.org/spreadsheetml/2006/main" count="253" uniqueCount="85">
  <si>
    <t>UPRs</t>
  </si>
  <si>
    <t>Total_templates</t>
  </si>
  <si>
    <t>Sum_of_TCRs_found</t>
  </si>
  <si>
    <t>Sum_of_templates_of_TCR_found</t>
  </si>
  <si>
    <t>sample_name</t>
  </si>
  <si>
    <t>ACD_1-LPLs-TCRB</t>
  </si>
  <si>
    <t>ACD_2-LPLs-TCRB</t>
  </si>
  <si>
    <t>ACD_1-PBMC-TCRB</t>
  </si>
  <si>
    <t>ACD_2-PBMC-TCRB</t>
  </si>
  <si>
    <t>ACD_LPL_488_TCRB</t>
  </si>
  <si>
    <t>ACD_LPL_489_TCRB</t>
  </si>
  <si>
    <t>GFD_1-LPLs-TCRB</t>
  </si>
  <si>
    <t>GFD_2-LPLs-TCRB</t>
  </si>
  <si>
    <t>GFD_1-PBMC-TCRB</t>
  </si>
  <si>
    <t>GFD_2-PBMC-TCRB</t>
  </si>
  <si>
    <t>GFD_LPL_490_TCRB</t>
  </si>
  <si>
    <t>LPL_484_ACD_TCRB</t>
  </si>
  <si>
    <t>LPL_442_ACD_TCRB</t>
  </si>
  <si>
    <t>LPL_502_ACD_TCRB</t>
  </si>
  <si>
    <t>LPL_503_ACD_TCRB</t>
  </si>
  <si>
    <t>LPL_473_GFD_TCRB</t>
  </si>
  <si>
    <t>LPL_480_GFD_TCRB</t>
  </si>
  <si>
    <t>LPL_481_GFD_TCRB</t>
  </si>
  <si>
    <t>LPL_454_RCD_TCRB</t>
  </si>
  <si>
    <t>LPL_486_RCD_TCRB</t>
  </si>
  <si>
    <t>LPL_493_RCD_TCRB</t>
  </si>
  <si>
    <t>LPL_499_RCD_TCRB</t>
  </si>
  <si>
    <t>Group</t>
  </si>
  <si>
    <t>Type</t>
  </si>
  <si>
    <t>Celiac</t>
  </si>
  <si>
    <t>LPC</t>
  </si>
  <si>
    <t>PBMC</t>
  </si>
  <si>
    <t>Control</t>
  </si>
  <si>
    <t>ACD</t>
  </si>
  <si>
    <t>GFD</t>
  </si>
  <si>
    <t>RCD</t>
  </si>
  <si>
    <t>Disease</t>
  </si>
  <si>
    <t xml:space="preserve">The database TCRs were found in </t>
  </si>
  <si>
    <t>3 out of 8 ACD samples</t>
  </si>
  <si>
    <t>4 out of 7 GFD samples</t>
  </si>
  <si>
    <t>2 out of 3 RCD samples.</t>
  </si>
  <si>
    <t>1 out of 6 Control Samples</t>
  </si>
  <si>
    <t>Total Number of Sample</t>
  </si>
  <si>
    <t>CASSLRGTDTQYF.TCRBV07.03.TCRBJ02.03</t>
  </si>
  <si>
    <t>CASSQGSGGNEQFF.TCRBV04.03.TCRBJ02.01</t>
  </si>
  <si>
    <t>CATSRAGGGGEKLFF.TCRBV15.X.TCRBJ01.04</t>
  </si>
  <si>
    <t>CASSLRSTDTQYF.TCRBV07.02.TCRBJ02.03</t>
  </si>
  <si>
    <t>CASSIRGTDTQYF.TCRBV07.03.TCRBJ02.03</t>
  </si>
  <si>
    <t>CASSIRFTDTQYF.TCRBV07.02.TCRBJ02.03</t>
  </si>
  <si>
    <t>CASSLRATDTQYF.TCRBV07.02.TCRBJ02.03</t>
  </si>
  <si>
    <t>CASSVRFTDTQYF.TCRBV07.02.TCRBJ02.03</t>
  </si>
  <si>
    <t>CSVGPVSTDTQYF.TCRBV29.01.TCRBJ02.03</t>
  </si>
  <si>
    <t>CASSLRTGEETQYF.TCRBV07.02.TCRBJ02.05</t>
  </si>
  <si>
    <t>CASSIRYTDTQYF.TCRBV07.02.TCRBJ02.03</t>
  </si>
  <si>
    <t>CASSFDGETQYF.TCRBV05.01.TCRBJ02.05</t>
  </si>
  <si>
    <t>CASSIRTTDTQYF.TCRBV07.02.TCRBJ02.03</t>
  </si>
  <si>
    <t>CASSIRATDTQYF.TCRBV07.02.TCRBJ02.03</t>
  </si>
  <si>
    <t>CASSRGGVYNEQFF.TCRBV14.X.TCRBJ02.01</t>
  </si>
  <si>
    <t>CASSQVNRHNEQFF.TCRBV04.03.TCRBJ02.01</t>
  </si>
  <si>
    <t>CASSRRDSQETQYF.TCRBV07.02.TCRBJ02.05</t>
  </si>
  <si>
    <t>CASSFRSTDTQYF.TCRBV07.02.TCRBJ02.03</t>
  </si>
  <si>
    <t>CASSLRTTDTQYF.TCRBV07.02.TCRBJ02.03</t>
  </si>
  <si>
    <t>CASSWGQGDYGYTF.TCRBV05.01.TCRBJ01.02</t>
  </si>
  <si>
    <t>CASSERAGGGYTF.TCRBV02.X.TCRBJ01.02</t>
  </si>
  <si>
    <t>CASSIRSTDTQYF.TCRBV07.02.TCRBJ02.03</t>
  </si>
  <si>
    <t>CASSLGALEETQYF.TCRBV05.01.TCRBJ02.05</t>
  </si>
  <si>
    <t>9 out of 18 Celiac (ACD, GFD, RCD) samples</t>
  </si>
  <si>
    <t>versus 1 out of 6</t>
  </si>
  <si>
    <t>Mean of number of TCRs found</t>
  </si>
  <si>
    <t xml:space="preserve">ACD </t>
  </si>
  <si>
    <t>`1-9</t>
  </si>
  <si>
    <t>`1-8</t>
  </si>
  <si>
    <t>Range</t>
  </si>
  <si>
    <t>`1-10</t>
  </si>
  <si>
    <t>Total Number of Sample Observed</t>
  </si>
  <si>
    <t>Total matching TCR templates observed</t>
  </si>
  <si>
    <t>Total matching TCR sequences observed</t>
  </si>
  <si>
    <t>Control_1-LPLs-TCRB</t>
  </si>
  <si>
    <t>Control_2-LPLs-TCRB</t>
  </si>
  <si>
    <t>Control_LPL_15226_TCRB</t>
  </si>
  <si>
    <t>Control_LPL_24247_TCRB</t>
  </si>
  <si>
    <t>Control_LPL_24330_TCRB</t>
  </si>
  <si>
    <t>Control_LPL_24980_TCRB</t>
  </si>
  <si>
    <t>Control_1-PBMC-TCRB</t>
  </si>
  <si>
    <t>Control_2-PBMC-TCRB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</si>
</sst>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0" borderId="0" xfId="0" applyAlignment="1">
      <alignment textRotation="45"/>
    </xf>
    <xf numFmtId="0" fontId="0" fillId="4" borderId="0" xfId="0" applyFill="1"/>
    <xf numFmtId="0" fontId="0" fillId="4" borderId="1" xfId="0" applyFill="1" applyBorder="1"/>
    <xf numFmtId="0" fontId="0" fillId="4" borderId="2" xfId="0" applyFill="1" applyBorder="1"/>
    <xf numFmtId="16" fontId="0" fillId="0" borderId="0" xfId="0" applyNumberFormat="1"/>
    <xf numFmtId="0" fontId="3" fillId="5" borderId="1" xfId="1" applyFont="1" applyFill="1" applyBorder="1"/>
    <xf numFmtId="0" fontId="3" fillId="3" borderId="1" xfId="1" applyFont="1" applyFill="1" applyBorder="1"/>
    <xf numFmtId="0" fontId="0" fillId="0" borderId="0" xfId="0" applyAlignment="1">
      <alignment wrapText="1"/>
    </xf>
  </cellXfs>
  <cellStyles count="2">
    <cellStyle name="Bad" xfId="1" builtinId="27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CADD6-A84B-4FD1-831E-E7851EF523EA}">
  <dimension ref="A1:L31"/>
  <sheetViews>
    <sheetView tabSelected="1" workbookViewId="0">
      <selection activeCell="M31" sqref="M31"/>
    </sheetView>
  </sheetViews>
  <sheetFormatPr defaultRowHeight="15" x14ac:dyDescent="0.25"/>
  <cols>
    <col min="1" max="1" width="22.42578125" customWidth="1"/>
    <col min="2" max="2" width="7" bestFit="1" customWidth="1"/>
    <col min="3" max="3" width="17.5703125" customWidth="1"/>
    <col min="4" max="4" width="21.140625" customWidth="1"/>
    <col min="5" max="5" width="33" customWidth="1"/>
    <col min="6" max="6" width="7.140625" bestFit="1" customWidth="1"/>
    <col min="7" max="7" width="5.85546875" bestFit="1" customWidth="1"/>
  </cols>
  <sheetData>
    <row r="1" spans="1:12" x14ac:dyDescent="0.25">
      <c r="A1" s="3" t="s">
        <v>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27</v>
      </c>
      <c r="G1" s="3" t="s">
        <v>28</v>
      </c>
      <c r="H1" s="3" t="s">
        <v>36</v>
      </c>
    </row>
    <row r="2" spans="1:12" x14ac:dyDescent="0.25">
      <c r="A2" t="s">
        <v>5</v>
      </c>
      <c r="B2">
        <v>3628</v>
      </c>
      <c r="C2">
        <v>8979</v>
      </c>
      <c r="D2">
        <v>1</v>
      </c>
      <c r="E2">
        <v>1</v>
      </c>
      <c r="F2" t="s">
        <v>29</v>
      </c>
      <c r="G2" t="s">
        <v>30</v>
      </c>
      <c r="H2" s="4" t="s">
        <v>33</v>
      </c>
      <c r="J2" t="s">
        <v>37</v>
      </c>
    </row>
    <row r="3" spans="1:12" x14ac:dyDescent="0.25">
      <c r="A3" t="s">
        <v>6</v>
      </c>
      <c r="B3">
        <v>2328</v>
      </c>
      <c r="C3">
        <v>2704</v>
      </c>
      <c r="D3">
        <v>0</v>
      </c>
      <c r="E3">
        <v>0</v>
      </c>
      <c r="F3" t="s">
        <v>29</v>
      </c>
      <c r="G3" t="s">
        <v>30</v>
      </c>
      <c r="H3" s="4" t="s">
        <v>33</v>
      </c>
      <c r="J3" t="s">
        <v>38</v>
      </c>
    </row>
    <row r="4" spans="1:12" x14ac:dyDescent="0.25">
      <c r="A4" t="s">
        <v>9</v>
      </c>
      <c r="B4">
        <v>9996</v>
      </c>
      <c r="C4">
        <v>16267</v>
      </c>
      <c r="D4">
        <v>0</v>
      </c>
      <c r="E4">
        <v>0</v>
      </c>
      <c r="F4" t="s">
        <v>29</v>
      </c>
      <c r="G4" t="s">
        <v>30</v>
      </c>
      <c r="H4" s="4" t="s">
        <v>33</v>
      </c>
      <c r="J4" t="s">
        <v>39</v>
      </c>
    </row>
    <row r="5" spans="1:12" x14ac:dyDescent="0.25">
      <c r="A5" t="s">
        <v>10</v>
      </c>
      <c r="B5">
        <v>9546</v>
      </c>
      <c r="C5">
        <v>19375</v>
      </c>
      <c r="D5">
        <v>0</v>
      </c>
      <c r="E5">
        <v>0</v>
      </c>
      <c r="F5" t="s">
        <v>29</v>
      </c>
      <c r="G5" t="s">
        <v>30</v>
      </c>
      <c r="H5" s="4" t="s">
        <v>33</v>
      </c>
      <c r="J5" t="s">
        <v>40</v>
      </c>
    </row>
    <row r="6" spans="1:12" x14ac:dyDescent="0.25">
      <c r="A6" t="s">
        <v>16</v>
      </c>
      <c r="B6">
        <v>12867</v>
      </c>
      <c r="C6">
        <v>29082</v>
      </c>
      <c r="D6">
        <v>0</v>
      </c>
      <c r="E6">
        <v>0</v>
      </c>
      <c r="F6" t="s">
        <v>29</v>
      </c>
      <c r="G6" t="s">
        <v>30</v>
      </c>
      <c r="H6" s="4" t="s">
        <v>33</v>
      </c>
      <c r="J6" t="s">
        <v>41</v>
      </c>
    </row>
    <row r="7" spans="1:12" x14ac:dyDescent="0.25">
      <c r="A7" t="s">
        <v>17</v>
      </c>
      <c r="B7">
        <v>8102</v>
      </c>
      <c r="C7">
        <v>12876</v>
      </c>
      <c r="D7">
        <v>0</v>
      </c>
      <c r="E7">
        <v>0</v>
      </c>
      <c r="F7" t="s">
        <v>29</v>
      </c>
      <c r="G7" t="s">
        <v>30</v>
      </c>
      <c r="H7" s="4" t="s">
        <v>33</v>
      </c>
    </row>
    <row r="8" spans="1:12" x14ac:dyDescent="0.25">
      <c r="A8" t="s">
        <v>18</v>
      </c>
      <c r="B8">
        <v>10741</v>
      </c>
      <c r="C8">
        <v>22761</v>
      </c>
      <c r="D8">
        <v>9</v>
      </c>
      <c r="E8">
        <v>18</v>
      </c>
      <c r="F8" t="s">
        <v>29</v>
      </c>
      <c r="G8" t="s">
        <v>30</v>
      </c>
      <c r="H8" s="4" t="s">
        <v>33</v>
      </c>
      <c r="J8" t="s">
        <v>66</v>
      </c>
    </row>
    <row r="9" spans="1:12" x14ac:dyDescent="0.25">
      <c r="A9" s="1" t="s">
        <v>19</v>
      </c>
      <c r="B9" s="1">
        <v>11577</v>
      </c>
      <c r="C9" s="1">
        <v>23411</v>
      </c>
      <c r="D9" s="1">
        <v>6</v>
      </c>
      <c r="E9" s="1">
        <v>13</v>
      </c>
      <c r="F9" s="1" t="s">
        <v>29</v>
      </c>
      <c r="G9" s="1" t="s">
        <v>30</v>
      </c>
      <c r="H9" s="5" t="s">
        <v>33</v>
      </c>
      <c r="J9" t="s">
        <v>67</v>
      </c>
    </row>
    <row r="10" spans="1:12" x14ac:dyDescent="0.25">
      <c r="A10" s="2" t="s">
        <v>7</v>
      </c>
      <c r="B10" s="2">
        <v>59626</v>
      </c>
      <c r="C10" s="2">
        <v>85952</v>
      </c>
      <c r="D10" s="2">
        <v>0</v>
      </c>
      <c r="E10" s="2">
        <v>0</v>
      </c>
      <c r="F10" s="2" t="s">
        <v>29</v>
      </c>
      <c r="G10" s="10" t="s">
        <v>31</v>
      </c>
      <c r="H10" s="2" t="s">
        <v>33</v>
      </c>
    </row>
    <row r="11" spans="1:12" x14ac:dyDescent="0.25">
      <c r="A11" s="1" t="s">
        <v>8</v>
      </c>
      <c r="B11" s="1">
        <v>244767</v>
      </c>
      <c r="C11" s="1">
        <v>295862</v>
      </c>
      <c r="D11" s="1">
        <v>3</v>
      </c>
      <c r="E11" s="1">
        <v>3</v>
      </c>
      <c r="F11" s="1" t="s">
        <v>29</v>
      </c>
      <c r="G11" s="9" t="s">
        <v>31</v>
      </c>
      <c r="H11" s="1" t="s">
        <v>33</v>
      </c>
    </row>
    <row r="12" spans="1:12" x14ac:dyDescent="0.25">
      <c r="A12" t="s">
        <v>11</v>
      </c>
      <c r="B12">
        <v>1661</v>
      </c>
      <c r="C12">
        <v>5184</v>
      </c>
      <c r="D12">
        <v>1</v>
      </c>
      <c r="E12">
        <v>55</v>
      </c>
      <c r="F12" t="s">
        <v>29</v>
      </c>
      <c r="G12" t="s">
        <v>30</v>
      </c>
      <c r="H12" s="4" t="s">
        <v>34</v>
      </c>
      <c r="K12" t="s">
        <v>72</v>
      </c>
      <c r="L12" t="s">
        <v>68</v>
      </c>
    </row>
    <row r="13" spans="1:12" x14ac:dyDescent="0.25">
      <c r="A13" t="s">
        <v>12</v>
      </c>
      <c r="B13">
        <v>2050</v>
      </c>
      <c r="C13">
        <v>7805</v>
      </c>
      <c r="D13">
        <v>0</v>
      </c>
      <c r="E13">
        <v>0</v>
      </c>
      <c r="F13" t="s">
        <v>29</v>
      </c>
      <c r="G13" t="s">
        <v>30</v>
      </c>
      <c r="H13" s="4" t="s">
        <v>34</v>
      </c>
      <c r="J13" t="s">
        <v>69</v>
      </c>
      <c r="K13" s="11" t="s">
        <v>70</v>
      </c>
      <c r="L13">
        <f>AVERAGE(D2:D9)</f>
        <v>2</v>
      </c>
    </row>
    <row r="14" spans="1:12" x14ac:dyDescent="0.25">
      <c r="A14" t="s">
        <v>15</v>
      </c>
      <c r="B14">
        <v>3667</v>
      </c>
      <c r="C14">
        <v>7238</v>
      </c>
      <c r="D14">
        <v>5</v>
      </c>
      <c r="E14">
        <v>6</v>
      </c>
      <c r="F14" t="s">
        <v>29</v>
      </c>
      <c r="G14" t="s">
        <v>30</v>
      </c>
      <c r="H14" s="4" t="s">
        <v>34</v>
      </c>
      <c r="J14" t="s">
        <v>34</v>
      </c>
      <c r="K14" t="s">
        <v>71</v>
      </c>
      <c r="L14">
        <f>AVERAGE(D12:D18)</f>
        <v>2.4285714285714284</v>
      </c>
    </row>
    <row r="15" spans="1:12" x14ac:dyDescent="0.25">
      <c r="A15" t="s">
        <v>20</v>
      </c>
      <c r="B15">
        <v>10916</v>
      </c>
      <c r="C15">
        <v>37047</v>
      </c>
      <c r="D15">
        <v>0</v>
      </c>
      <c r="E15">
        <v>0</v>
      </c>
      <c r="F15" t="s">
        <v>29</v>
      </c>
      <c r="G15" t="s">
        <v>30</v>
      </c>
      <c r="H15" s="4" t="s">
        <v>34</v>
      </c>
      <c r="J15" t="s">
        <v>35</v>
      </c>
      <c r="K15" t="s">
        <v>73</v>
      </c>
      <c r="L15">
        <f>AVERAGE(D21:D23)</f>
        <v>3.6666666666666665</v>
      </c>
    </row>
    <row r="16" spans="1:12" x14ac:dyDescent="0.25">
      <c r="A16" t="s">
        <v>21</v>
      </c>
      <c r="B16">
        <v>4249</v>
      </c>
      <c r="C16">
        <v>12348</v>
      </c>
      <c r="D16">
        <v>3</v>
      </c>
      <c r="E16">
        <v>3</v>
      </c>
      <c r="F16" t="s">
        <v>29</v>
      </c>
      <c r="G16" t="s">
        <v>30</v>
      </c>
      <c r="H16" s="4" t="s">
        <v>34</v>
      </c>
    </row>
    <row r="17" spans="1:8" x14ac:dyDescent="0.25">
      <c r="A17" t="s">
        <v>22</v>
      </c>
      <c r="B17">
        <v>8256</v>
      </c>
      <c r="C17">
        <v>15865</v>
      </c>
      <c r="D17">
        <v>0</v>
      </c>
      <c r="E17">
        <v>0</v>
      </c>
      <c r="F17" t="s">
        <v>29</v>
      </c>
      <c r="G17" t="s">
        <v>30</v>
      </c>
      <c r="H17" s="4" t="s">
        <v>34</v>
      </c>
    </row>
    <row r="18" spans="1:8" x14ac:dyDescent="0.25">
      <c r="A18" s="12" t="s">
        <v>26</v>
      </c>
      <c r="B18" s="1">
        <v>8188</v>
      </c>
      <c r="C18" s="1">
        <v>20024</v>
      </c>
      <c r="D18" s="1">
        <v>8</v>
      </c>
      <c r="E18" s="1">
        <v>16</v>
      </c>
      <c r="F18" s="1" t="s">
        <v>29</v>
      </c>
      <c r="G18" s="1" t="s">
        <v>30</v>
      </c>
      <c r="H18" s="13" t="s">
        <v>34</v>
      </c>
    </row>
    <row r="19" spans="1:8" x14ac:dyDescent="0.25">
      <c r="A19" t="s">
        <v>13</v>
      </c>
      <c r="B19">
        <v>101224</v>
      </c>
      <c r="C19">
        <v>123961</v>
      </c>
      <c r="D19">
        <v>2</v>
      </c>
      <c r="E19">
        <v>2</v>
      </c>
      <c r="F19" t="s">
        <v>29</v>
      </c>
      <c r="G19" s="8" t="s">
        <v>31</v>
      </c>
      <c r="H19" t="s">
        <v>34</v>
      </c>
    </row>
    <row r="20" spans="1:8" x14ac:dyDescent="0.25">
      <c r="A20" s="1" t="s">
        <v>14</v>
      </c>
      <c r="B20" s="1">
        <v>110928</v>
      </c>
      <c r="C20" s="1">
        <v>134957</v>
      </c>
      <c r="D20" s="1">
        <v>0</v>
      </c>
      <c r="E20" s="1">
        <v>0</v>
      </c>
      <c r="F20" s="1" t="s">
        <v>29</v>
      </c>
      <c r="G20" s="9" t="s">
        <v>31</v>
      </c>
      <c r="H20" s="1" t="s">
        <v>34</v>
      </c>
    </row>
    <row r="21" spans="1:8" x14ac:dyDescent="0.25">
      <c r="A21" s="2" t="s">
        <v>23</v>
      </c>
      <c r="B21" s="2">
        <v>7899</v>
      </c>
      <c r="C21" s="2">
        <v>24683</v>
      </c>
      <c r="D21" s="2">
        <v>10</v>
      </c>
      <c r="E21" s="2">
        <v>12</v>
      </c>
      <c r="F21" s="2" t="s">
        <v>29</v>
      </c>
      <c r="G21" s="2" t="s">
        <v>30</v>
      </c>
      <c r="H21" s="6" t="s">
        <v>35</v>
      </c>
    </row>
    <row r="22" spans="1:8" x14ac:dyDescent="0.25">
      <c r="A22" t="s">
        <v>24</v>
      </c>
      <c r="B22">
        <v>11040</v>
      </c>
      <c r="C22">
        <v>20944</v>
      </c>
      <c r="D22">
        <v>0</v>
      </c>
      <c r="E22">
        <v>0</v>
      </c>
      <c r="F22" t="s">
        <v>29</v>
      </c>
      <c r="G22" t="s">
        <v>30</v>
      </c>
      <c r="H22" s="4" t="s">
        <v>35</v>
      </c>
    </row>
    <row r="23" spans="1:8" x14ac:dyDescent="0.25">
      <c r="A23" s="1" t="s">
        <v>25</v>
      </c>
      <c r="B23" s="1">
        <v>15884</v>
      </c>
      <c r="C23" s="1">
        <v>38282</v>
      </c>
      <c r="D23" s="1">
        <v>1</v>
      </c>
      <c r="E23" s="1">
        <v>1</v>
      </c>
      <c r="F23" s="1" t="s">
        <v>29</v>
      </c>
      <c r="G23" s="1" t="s">
        <v>30</v>
      </c>
      <c r="H23" s="5" t="s">
        <v>35</v>
      </c>
    </row>
    <row r="24" spans="1:8" x14ac:dyDescent="0.25">
      <c r="A24" t="s">
        <v>77</v>
      </c>
      <c r="B24">
        <v>2895</v>
      </c>
      <c r="C24">
        <v>5661</v>
      </c>
      <c r="D24">
        <v>0</v>
      </c>
      <c r="E24">
        <v>0</v>
      </c>
      <c r="F24" t="s">
        <v>32</v>
      </c>
      <c r="G24" t="s">
        <v>30</v>
      </c>
      <c r="H24" t="s">
        <v>32</v>
      </c>
    </row>
    <row r="25" spans="1:8" x14ac:dyDescent="0.25">
      <c r="A25" t="s">
        <v>78</v>
      </c>
      <c r="B25">
        <v>4082</v>
      </c>
      <c r="C25">
        <v>7866</v>
      </c>
      <c r="D25">
        <v>0</v>
      </c>
      <c r="E25">
        <v>0</v>
      </c>
      <c r="F25" t="s">
        <v>32</v>
      </c>
      <c r="G25" t="s">
        <v>30</v>
      </c>
      <c r="H25" t="s">
        <v>32</v>
      </c>
    </row>
    <row r="26" spans="1:8" x14ac:dyDescent="0.25">
      <c r="A26" t="s">
        <v>79</v>
      </c>
      <c r="B26">
        <v>5137</v>
      </c>
      <c r="C26">
        <v>26247</v>
      </c>
      <c r="D26">
        <v>0</v>
      </c>
      <c r="E26">
        <v>0</v>
      </c>
      <c r="F26" t="s">
        <v>32</v>
      </c>
      <c r="G26" t="s">
        <v>30</v>
      </c>
      <c r="H26" t="s">
        <v>32</v>
      </c>
    </row>
    <row r="27" spans="1:8" x14ac:dyDescent="0.25">
      <c r="A27" t="s">
        <v>80</v>
      </c>
      <c r="B27">
        <v>5826</v>
      </c>
      <c r="C27">
        <v>19076</v>
      </c>
      <c r="D27">
        <v>0</v>
      </c>
      <c r="E27">
        <v>0</v>
      </c>
      <c r="F27" t="s">
        <v>32</v>
      </c>
      <c r="G27" t="s">
        <v>30</v>
      </c>
      <c r="H27" t="s">
        <v>32</v>
      </c>
    </row>
    <row r="28" spans="1:8" x14ac:dyDescent="0.25">
      <c r="A28" t="s">
        <v>81</v>
      </c>
      <c r="B28">
        <v>6878</v>
      </c>
      <c r="C28">
        <v>20127</v>
      </c>
      <c r="D28">
        <v>1</v>
      </c>
      <c r="E28">
        <v>1</v>
      </c>
      <c r="F28" t="s">
        <v>32</v>
      </c>
      <c r="G28" t="s">
        <v>30</v>
      </c>
      <c r="H28" t="s">
        <v>32</v>
      </c>
    </row>
    <row r="29" spans="1:8" x14ac:dyDescent="0.25">
      <c r="A29" t="s">
        <v>82</v>
      </c>
      <c r="B29">
        <v>6733</v>
      </c>
      <c r="C29">
        <v>31794</v>
      </c>
      <c r="D29">
        <v>0</v>
      </c>
      <c r="E29">
        <v>0</v>
      </c>
      <c r="F29" t="s">
        <v>32</v>
      </c>
      <c r="G29" t="s">
        <v>30</v>
      </c>
      <c r="H29" t="s">
        <v>32</v>
      </c>
    </row>
    <row r="30" spans="1:8" x14ac:dyDescent="0.25">
      <c r="A30" t="s">
        <v>83</v>
      </c>
      <c r="B30">
        <v>178356</v>
      </c>
      <c r="C30">
        <v>199402</v>
      </c>
      <c r="D30">
        <v>1</v>
      </c>
      <c r="E30">
        <v>1</v>
      </c>
      <c r="F30" t="s">
        <v>32</v>
      </c>
      <c r="G30" t="s">
        <v>31</v>
      </c>
      <c r="H30" t="s">
        <v>32</v>
      </c>
    </row>
    <row r="31" spans="1:8" x14ac:dyDescent="0.25">
      <c r="A31" t="s">
        <v>84</v>
      </c>
      <c r="B31">
        <v>113893</v>
      </c>
      <c r="C31">
        <v>136382</v>
      </c>
      <c r="D31">
        <v>0</v>
      </c>
      <c r="E31">
        <v>0</v>
      </c>
      <c r="F31" t="s">
        <v>32</v>
      </c>
      <c r="G31" t="s">
        <v>31</v>
      </c>
      <c r="H31" t="s">
        <v>32</v>
      </c>
    </row>
  </sheetData>
  <sortState xmlns:xlrd2="http://schemas.microsoft.com/office/spreadsheetml/2017/richdata2" ref="A2:K75">
    <sortCondition ref="F2:F75"/>
    <sortCondition ref="H2:H75"/>
    <sortCondition ref="G2:G75"/>
  </sortState>
  <conditionalFormatting sqref="D2:D3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{E4476607-ADC5-4CCE-BD9E-C785FF82F689}</x14:id>
        </ext>
      </extLst>
    </cfRule>
  </conditionalFormatting>
  <conditionalFormatting sqref="E1:E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{715EF8C2-0E66-4D69-A283-F1D71E8C4F08}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476607-ADC5-4CCE-BD9E-C785FF82F6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D2:D31</xm:sqref>
        </x14:conditionalFormatting>
        <x14:conditionalFormatting xmlns:xm="http://schemas.microsoft.com/office/excel/2006/main">
          <x14:cfRule type="dataBar" id="{715EF8C2-0E66-4D69-A283-F1D71E8C4F0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E1:E31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06691-5151-455E-BECA-5C04174B863E}">
  <dimension ref="A1:AA33"/>
  <sheetViews>
    <sheetView topLeftCell="A9" workbookViewId="0">
      <selection activeCell="AC34" sqref="AC34"/>
    </sheetView>
  </sheetViews>
  <sheetFormatPr defaultRowHeight="15" x14ac:dyDescent="0.25"/>
  <cols>
    <col min="1" max="1" width="24" customWidth="1"/>
    <col min="2" max="24" width="3" customWidth="1"/>
  </cols>
  <sheetData>
    <row r="1" spans="1:27" ht="153.75" x14ac:dyDescent="0.25">
      <c r="B1" s="7" t="s">
        <v>65</v>
      </c>
      <c r="C1" s="7" t="s">
        <v>64</v>
      </c>
      <c r="D1" s="7" t="s">
        <v>63</v>
      </c>
      <c r="E1" s="7" t="s">
        <v>62</v>
      </c>
      <c r="F1" s="7" t="s">
        <v>61</v>
      </c>
      <c r="G1" s="7" t="s">
        <v>60</v>
      </c>
      <c r="H1" s="7" t="s">
        <v>59</v>
      </c>
      <c r="I1" s="7" t="s">
        <v>58</v>
      </c>
      <c r="J1" s="7" t="s">
        <v>57</v>
      </c>
      <c r="K1" s="7" t="s">
        <v>56</v>
      </c>
      <c r="L1" s="7" t="s">
        <v>55</v>
      </c>
      <c r="M1" s="7" t="s">
        <v>54</v>
      </c>
      <c r="N1" s="7" t="s">
        <v>53</v>
      </c>
      <c r="O1" s="7" t="s">
        <v>52</v>
      </c>
      <c r="P1" s="7" t="s">
        <v>51</v>
      </c>
      <c r="Q1" s="7" t="s">
        <v>50</v>
      </c>
      <c r="R1" s="7" t="s">
        <v>49</v>
      </c>
      <c r="S1" s="7" t="s">
        <v>48</v>
      </c>
      <c r="T1" s="7" t="s">
        <v>47</v>
      </c>
      <c r="U1" s="7" t="s">
        <v>46</v>
      </c>
      <c r="V1" s="7" t="s">
        <v>45</v>
      </c>
      <c r="W1" s="7" t="s">
        <v>44</v>
      </c>
      <c r="X1" s="7" t="s">
        <v>43</v>
      </c>
      <c r="Y1" s="7"/>
      <c r="Z1" s="7"/>
      <c r="AA1" s="7"/>
    </row>
    <row r="2" spans="1:27" x14ac:dyDescent="0.25">
      <c r="A2" t="s">
        <v>5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7" x14ac:dyDescent="0.25">
      <c r="A3" t="s">
        <v>6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7" x14ac:dyDescent="0.25">
      <c r="A4" t="s">
        <v>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7" x14ac:dyDescent="0.25">
      <c r="A5" t="s">
        <v>8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</row>
    <row r="6" spans="1:27" x14ac:dyDescent="0.25">
      <c r="A6" t="s">
        <v>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7" x14ac:dyDescent="0.25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7" x14ac:dyDescent="0.25">
      <c r="A8" t="s">
        <v>11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7" x14ac:dyDescent="0.25">
      <c r="A9" t="s">
        <v>12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7" x14ac:dyDescent="0.25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7" x14ac:dyDescent="0.25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7" x14ac:dyDescent="0.25">
      <c r="A12" t="s">
        <v>15</v>
      </c>
      <c r="B12">
        <v>0</v>
      </c>
      <c r="C12">
        <v>1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</row>
    <row r="13" spans="1:27" x14ac:dyDescent="0.25">
      <c r="A13" t="s">
        <v>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7" x14ac:dyDescent="0.25">
      <c r="A14" t="s">
        <v>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7" x14ac:dyDescent="0.25">
      <c r="A15" t="s">
        <v>18</v>
      </c>
      <c r="B15">
        <v>0</v>
      </c>
      <c r="C15">
        <v>1</v>
      </c>
      <c r="D15">
        <v>0</v>
      </c>
      <c r="E15">
        <v>0</v>
      </c>
      <c r="F15">
        <v>1</v>
      </c>
      <c r="G15">
        <v>2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1</v>
      </c>
      <c r="W15">
        <v>2</v>
      </c>
      <c r="X15">
        <v>0</v>
      </c>
    </row>
    <row r="16" spans="1:27" x14ac:dyDescent="0.25">
      <c r="A16" t="s">
        <v>19</v>
      </c>
      <c r="B16">
        <v>0</v>
      </c>
      <c r="C16">
        <v>0</v>
      </c>
      <c r="D16">
        <v>0</v>
      </c>
      <c r="E16">
        <v>2</v>
      </c>
      <c r="F16">
        <v>1</v>
      </c>
      <c r="G16">
        <v>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</row>
    <row r="17" spans="1:24" x14ac:dyDescent="0.25">
      <c r="A17" t="s">
        <v>20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4" x14ac:dyDescent="0.25">
      <c r="A18" t="s">
        <v>21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1</v>
      </c>
      <c r="U18">
        <v>1</v>
      </c>
      <c r="V18">
        <v>0</v>
      </c>
      <c r="W18">
        <v>0</v>
      </c>
      <c r="X18">
        <v>0</v>
      </c>
    </row>
    <row r="19" spans="1:24" x14ac:dyDescent="0.25">
      <c r="A19" t="s">
        <v>22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x14ac:dyDescent="0.25">
      <c r="A20" t="s">
        <v>23</v>
      </c>
      <c r="B20">
        <v>0</v>
      </c>
      <c r="C20">
        <v>3</v>
      </c>
      <c r="D20">
        <v>0</v>
      </c>
      <c r="E20">
        <v>0</v>
      </c>
      <c r="F20">
        <v>0</v>
      </c>
      <c r="G20">
        <v>2</v>
      </c>
      <c r="H20">
        <v>0</v>
      </c>
      <c r="I20">
        <v>0</v>
      </c>
      <c r="J20">
        <v>0</v>
      </c>
      <c r="K20">
        <v>0</v>
      </c>
      <c r="L20">
        <v>1</v>
      </c>
      <c r="M20">
        <v>1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2</v>
      </c>
      <c r="V20">
        <v>0</v>
      </c>
      <c r="W20">
        <v>0</v>
      </c>
      <c r="X20">
        <v>0</v>
      </c>
    </row>
    <row r="21" spans="1:24" x14ac:dyDescent="0.25">
      <c r="A21" t="s">
        <v>24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x14ac:dyDescent="0.25">
      <c r="A22" t="s">
        <v>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x14ac:dyDescent="0.25">
      <c r="A23" t="s">
        <v>26</v>
      </c>
      <c r="B23">
        <v>0</v>
      </c>
      <c r="C23">
        <v>1</v>
      </c>
      <c r="D23">
        <v>0</v>
      </c>
      <c r="E23">
        <v>0</v>
      </c>
      <c r="F23">
        <v>1</v>
      </c>
      <c r="G23">
        <v>0</v>
      </c>
      <c r="H23">
        <v>0</v>
      </c>
      <c r="I23">
        <v>1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1</v>
      </c>
      <c r="T23">
        <v>0</v>
      </c>
      <c r="U23">
        <v>1</v>
      </c>
      <c r="V23">
        <v>0</v>
      </c>
      <c r="W23">
        <v>0</v>
      </c>
      <c r="X23">
        <v>0</v>
      </c>
    </row>
    <row r="24" spans="1:24" x14ac:dyDescent="0.25">
      <c r="A24" t="s">
        <v>77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t="s">
        <v>78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t="s">
        <v>83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t="s">
        <v>84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28" spans="1:24" x14ac:dyDescent="0.25">
      <c r="A28" t="s">
        <v>79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</row>
    <row r="29" spans="1:24" x14ac:dyDescent="0.25">
      <c r="A29" t="s">
        <v>80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1:24" x14ac:dyDescent="0.25">
      <c r="A30" t="s">
        <v>81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</row>
    <row r="31" spans="1:24" x14ac:dyDescent="0.25">
      <c r="A31" t="s">
        <v>82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</row>
    <row r="32" spans="1:24" ht="30" x14ac:dyDescent="0.25">
      <c r="A32" s="14" t="s">
        <v>76</v>
      </c>
      <c r="B32">
        <f t="shared" ref="B32:X32" si="0">SUM(B2:B31)</f>
        <v>1</v>
      </c>
      <c r="C32">
        <f t="shared" si="0"/>
        <v>7</v>
      </c>
      <c r="D32">
        <f t="shared" si="0"/>
        <v>1</v>
      </c>
      <c r="E32">
        <f t="shared" si="0"/>
        <v>2</v>
      </c>
      <c r="F32">
        <f t="shared" si="0"/>
        <v>3</v>
      </c>
      <c r="G32">
        <f t="shared" si="0"/>
        <v>8</v>
      </c>
      <c r="H32">
        <f t="shared" si="0"/>
        <v>1</v>
      </c>
      <c r="I32">
        <f t="shared" si="0"/>
        <v>1</v>
      </c>
      <c r="J32">
        <f t="shared" si="0"/>
        <v>1</v>
      </c>
      <c r="K32">
        <f t="shared" si="0"/>
        <v>2</v>
      </c>
      <c r="L32">
        <f t="shared" si="0"/>
        <v>2</v>
      </c>
      <c r="M32">
        <f t="shared" si="0"/>
        <v>3</v>
      </c>
      <c r="N32">
        <f t="shared" si="0"/>
        <v>1</v>
      </c>
      <c r="O32">
        <f t="shared" si="0"/>
        <v>1</v>
      </c>
      <c r="P32">
        <f t="shared" si="0"/>
        <v>1</v>
      </c>
      <c r="Q32">
        <f t="shared" si="0"/>
        <v>1</v>
      </c>
      <c r="R32">
        <f t="shared" si="0"/>
        <v>2</v>
      </c>
      <c r="S32">
        <f t="shared" si="0"/>
        <v>2</v>
      </c>
      <c r="T32">
        <f t="shared" si="0"/>
        <v>1</v>
      </c>
      <c r="U32">
        <f t="shared" si="0"/>
        <v>5</v>
      </c>
      <c r="V32">
        <f t="shared" si="0"/>
        <v>1</v>
      </c>
      <c r="W32">
        <f t="shared" si="0"/>
        <v>3</v>
      </c>
      <c r="X32">
        <f t="shared" si="0"/>
        <v>1</v>
      </c>
    </row>
    <row r="33" spans="1:24" x14ac:dyDescent="0.25">
      <c r="A33" s="14" t="s">
        <v>74</v>
      </c>
      <c r="B33">
        <f t="shared" ref="B33:X33" si="1">COUNTIF(B2:B31,"&lt;&gt;0")</f>
        <v>1</v>
      </c>
      <c r="C33">
        <f t="shared" si="1"/>
        <v>5</v>
      </c>
      <c r="D33">
        <f t="shared" si="1"/>
        <v>1</v>
      </c>
      <c r="E33">
        <f t="shared" si="1"/>
        <v>1</v>
      </c>
      <c r="F33">
        <f t="shared" si="1"/>
        <v>3</v>
      </c>
      <c r="G33">
        <f t="shared" si="1"/>
        <v>5</v>
      </c>
      <c r="H33">
        <f t="shared" si="1"/>
        <v>1</v>
      </c>
      <c r="I33">
        <f t="shared" si="1"/>
        <v>1</v>
      </c>
      <c r="J33">
        <f t="shared" si="1"/>
        <v>1</v>
      </c>
      <c r="K33">
        <f t="shared" si="1"/>
        <v>2</v>
      </c>
      <c r="L33">
        <f t="shared" si="1"/>
        <v>2</v>
      </c>
      <c r="M33">
        <f t="shared" si="1"/>
        <v>3</v>
      </c>
      <c r="N33">
        <f t="shared" si="1"/>
        <v>1</v>
      </c>
      <c r="O33">
        <f t="shared" si="1"/>
        <v>1</v>
      </c>
      <c r="P33">
        <f t="shared" si="1"/>
        <v>1</v>
      </c>
      <c r="Q33">
        <f t="shared" si="1"/>
        <v>1</v>
      </c>
      <c r="R33">
        <f t="shared" si="1"/>
        <v>2</v>
      </c>
      <c r="S33">
        <f t="shared" si="1"/>
        <v>2</v>
      </c>
      <c r="T33">
        <f t="shared" si="1"/>
        <v>1</v>
      </c>
      <c r="U33">
        <f t="shared" si="1"/>
        <v>4</v>
      </c>
      <c r="V33">
        <f t="shared" si="1"/>
        <v>1</v>
      </c>
      <c r="W33">
        <f t="shared" si="1"/>
        <v>2</v>
      </c>
      <c r="X33">
        <f t="shared" si="1"/>
        <v>1</v>
      </c>
    </row>
  </sheetData>
  <conditionalFormatting sqref="B2:X31">
    <cfRule type="cellIs" dxfId="1" priority="3" operator="greaterThan">
      <formula>0</formula>
    </cfRule>
  </conditionalFormatting>
  <conditionalFormatting sqref="B32:X3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:X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E0C8D-8839-4FEF-A639-0A7FE628AFC5}">
  <dimension ref="A1:X33"/>
  <sheetViews>
    <sheetView topLeftCell="A15" workbookViewId="0">
      <selection activeCell="A31" sqref="A31"/>
    </sheetView>
  </sheetViews>
  <sheetFormatPr defaultColWidth="3.28515625" defaultRowHeight="15" x14ac:dyDescent="0.25"/>
  <cols>
    <col min="1" max="1" width="24.140625" customWidth="1"/>
    <col min="2" max="24" width="3" customWidth="1"/>
  </cols>
  <sheetData>
    <row r="1" spans="1:24" ht="153.75" x14ac:dyDescent="0.25">
      <c r="B1" s="7" t="s">
        <v>65</v>
      </c>
      <c r="C1" s="7" t="s">
        <v>64</v>
      </c>
      <c r="D1" s="7" t="s">
        <v>63</v>
      </c>
      <c r="E1" s="7" t="s">
        <v>62</v>
      </c>
      <c r="F1" s="7" t="s">
        <v>61</v>
      </c>
      <c r="G1" s="7" t="s">
        <v>60</v>
      </c>
      <c r="H1" s="7" t="s">
        <v>59</v>
      </c>
      <c r="I1" s="7" t="s">
        <v>58</v>
      </c>
      <c r="J1" s="7" t="s">
        <v>57</v>
      </c>
      <c r="K1" s="7" t="s">
        <v>56</v>
      </c>
      <c r="L1" s="7" t="s">
        <v>55</v>
      </c>
      <c r="M1" s="7" t="s">
        <v>54</v>
      </c>
      <c r="N1" s="7" t="s">
        <v>53</v>
      </c>
      <c r="O1" s="7" t="s">
        <v>52</v>
      </c>
      <c r="P1" s="7" t="s">
        <v>51</v>
      </c>
      <c r="Q1" s="7" t="s">
        <v>50</v>
      </c>
      <c r="R1" s="7" t="s">
        <v>49</v>
      </c>
      <c r="S1" s="7" t="s">
        <v>48</v>
      </c>
      <c r="T1" s="7" t="s">
        <v>47</v>
      </c>
      <c r="U1" s="7" t="s">
        <v>46</v>
      </c>
      <c r="V1" s="7" t="s">
        <v>45</v>
      </c>
      <c r="W1" s="7" t="s">
        <v>44</v>
      </c>
      <c r="X1" s="7" t="s">
        <v>43</v>
      </c>
    </row>
    <row r="2" spans="1:24" x14ac:dyDescent="0.25">
      <c r="A2" t="s">
        <v>5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x14ac:dyDescent="0.25">
      <c r="A3" t="s">
        <v>6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x14ac:dyDescent="0.25">
      <c r="A4" t="s">
        <v>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x14ac:dyDescent="0.25">
      <c r="A5" t="s">
        <v>8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</row>
    <row r="6" spans="1:24" x14ac:dyDescent="0.25">
      <c r="A6" t="s">
        <v>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x14ac:dyDescent="0.25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x14ac:dyDescent="0.25">
      <c r="A8" t="s">
        <v>11</v>
      </c>
      <c r="B8">
        <v>0</v>
      </c>
      <c r="C8">
        <v>0</v>
      </c>
      <c r="D8">
        <v>55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x14ac:dyDescent="0.25">
      <c r="A9" t="s">
        <v>12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x14ac:dyDescent="0.25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x14ac:dyDescent="0.25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x14ac:dyDescent="0.25">
      <c r="A12" t="s">
        <v>15</v>
      </c>
      <c r="B12">
        <v>0</v>
      </c>
      <c r="C12">
        <v>1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2</v>
      </c>
      <c r="X12">
        <v>0</v>
      </c>
    </row>
    <row r="13" spans="1:24" x14ac:dyDescent="0.25">
      <c r="A13" t="s">
        <v>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5">
      <c r="A14" t="s">
        <v>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5">
      <c r="A15" t="s">
        <v>18</v>
      </c>
      <c r="B15">
        <v>0</v>
      </c>
      <c r="C15">
        <v>4</v>
      </c>
      <c r="D15">
        <v>0</v>
      </c>
      <c r="E15">
        <v>0</v>
      </c>
      <c r="F15">
        <v>1</v>
      </c>
      <c r="G15">
        <v>7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0</v>
      </c>
      <c r="U15">
        <v>0</v>
      </c>
      <c r="V15">
        <v>1</v>
      </c>
      <c r="W15">
        <v>2</v>
      </c>
      <c r="X15">
        <v>0</v>
      </c>
    </row>
    <row r="16" spans="1:24" x14ac:dyDescent="0.25">
      <c r="A16" t="s">
        <v>19</v>
      </c>
      <c r="B16">
        <v>0</v>
      </c>
      <c r="C16">
        <v>0</v>
      </c>
      <c r="D16">
        <v>0</v>
      </c>
      <c r="E16">
        <v>6</v>
      </c>
      <c r="F16">
        <v>1</v>
      </c>
      <c r="G16">
        <v>5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</row>
    <row r="17" spans="1:24" x14ac:dyDescent="0.25">
      <c r="A17" t="s">
        <v>20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18" spans="1:24" x14ac:dyDescent="0.25">
      <c r="A18" t="s">
        <v>21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1</v>
      </c>
      <c r="U18">
        <v>1</v>
      </c>
      <c r="V18">
        <v>0</v>
      </c>
      <c r="W18">
        <v>0</v>
      </c>
      <c r="X18">
        <v>0</v>
      </c>
    </row>
    <row r="19" spans="1:24" x14ac:dyDescent="0.25">
      <c r="A19" t="s">
        <v>22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x14ac:dyDescent="0.25">
      <c r="A20" t="s">
        <v>23</v>
      </c>
      <c r="B20">
        <v>0</v>
      </c>
      <c r="C20">
        <v>4</v>
      </c>
      <c r="D20">
        <v>0</v>
      </c>
      <c r="E20">
        <v>0</v>
      </c>
      <c r="F20">
        <v>0</v>
      </c>
      <c r="G20">
        <v>3</v>
      </c>
      <c r="H20">
        <v>0</v>
      </c>
      <c r="I20">
        <v>0</v>
      </c>
      <c r="J20">
        <v>0</v>
      </c>
      <c r="K20">
        <v>0</v>
      </c>
      <c r="L20">
        <v>1</v>
      </c>
      <c r="M20">
        <v>1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2</v>
      </c>
      <c r="V20">
        <v>0</v>
      </c>
      <c r="W20">
        <v>0</v>
      </c>
      <c r="X20">
        <v>0</v>
      </c>
    </row>
    <row r="21" spans="1:24" x14ac:dyDescent="0.25">
      <c r="A21" t="s">
        <v>24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x14ac:dyDescent="0.25">
      <c r="A22" t="s">
        <v>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x14ac:dyDescent="0.25">
      <c r="A23" t="s">
        <v>26</v>
      </c>
      <c r="B23">
        <v>0</v>
      </c>
      <c r="C23">
        <v>5</v>
      </c>
      <c r="D23">
        <v>0</v>
      </c>
      <c r="E23">
        <v>0</v>
      </c>
      <c r="F23">
        <v>1</v>
      </c>
      <c r="G23">
        <v>0</v>
      </c>
      <c r="H23">
        <v>0</v>
      </c>
      <c r="I23">
        <v>4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2</v>
      </c>
      <c r="R23">
        <v>0</v>
      </c>
      <c r="S23">
        <v>1</v>
      </c>
      <c r="T23">
        <v>0</v>
      </c>
      <c r="U23">
        <v>1</v>
      </c>
      <c r="V23">
        <v>0</v>
      </c>
      <c r="W23">
        <v>0</v>
      </c>
      <c r="X23">
        <v>0</v>
      </c>
    </row>
    <row r="24" spans="1:24" x14ac:dyDescent="0.25">
      <c r="A24" t="s">
        <v>77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t="s">
        <v>78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x14ac:dyDescent="0.25">
      <c r="A26" t="s">
        <v>83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25">
      <c r="A27" t="s">
        <v>84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</row>
    <row r="28" spans="1:24" x14ac:dyDescent="0.25">
      <c r="A28" t="s">
        <v>79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</row>
    <row r="29" spans="1:24" x14ac:dyDescent="0.25">
      <c r="A29" t="s">
        <v>80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1:24" x14ac:dyDescent="0.25">
      <c r="A30" t="s">
        <v>81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</row>
    <row r="31" spans="1:24" x14ac:dyDescent="0.25">
      <c r="A31" t="s">
        <v>82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</row>
    <row r="32" spans="1:24" ht="30" x14ac:dyDescent="0.25">
      <c r="A32" s="14" t="s">
        <v>75</v>
      </c>
      <c r="B32">
        <f t="shared" ref="B32:X32" si="0">SUM(B2:B31)</f>
        <v>1</v>
      </c>
      <c r="C32">
        <f t="shared" si="0"/>
        <v>15</v>
      </c>
      <c r="D32">
        <f t="shared" si="0"/>
        <v>55</v>
      </c>
      <c r="E32">
        <f t="shared" si="0"/>
        <v>6</v>
      </c>
      <c r="F32">
        <f t="shared" si="0"/>
        <v>3</v>
      </c>
      <c r="G32">
        <f t="shared" si="0"/>
        <v>17</v>
      </c>
      <c r="H32">
        <f t="shared" si="0"/>
        <v>1</v>
      </c>
      <c r="I32">
        <f t="shared" si="0"/>
        <v>4</v>
      </c>
      <c r="J32">
        <f t="shared" si="0"/>
        <v>1</v>
      </c>
      <c r="K32">
        <f t="shared" si="0"/>
        <v>2</v>
      </c>
      <c r="L32">
        <f t="shared" si="0"/>
        <v>2</v>
      </c>
      <c r="M32">
        <f t="shared" si="0"/>
        <v>3</v>
      </c>
      <c r="N32">
        <f t="shared" si="0"/>
        <v>1</v>
      </c>
      <c r="O32">
        <f t="shared" si="0"/>
        <v>1</v>
      </c>
      <c r="P32">
        <f t="shared" si="0"/>
        <v>1</v>
      </c>
      <c r="Q32">
        <f t="shared" si="0"/>
        <v>2</v>
      </c>
      <c r="R32">
        <f t="shared" si="0"/>
        <v>2</v>
      </c>
      <c r="S32">
        <f t="shared" si="0"/>
        <v>3</v>
      </c>
      <c r="T32">
        <f t="shared" si="0"/>
        <v>1</v>
      </c>
      <c r="U32">
        <f t="shared" si="0"/>
        <v>5</v>
      </c>
      <c r="V32">
        <f t="shared" si="0"/>
        <v>1</v>
      </c>
      <c r="W32">
        <f t="shared" si="0"/>
        <v>4</v>
      </c>
      <c r="X32">
        <f t="shared" si="0"/>
        <v>1</v>
      </c>
    </row>
    <row r="33" spans="1:24" x14ac:dyDescent="0.25">
      <c r="A33" t="s">
        <v>42</v>
      </c>
      <c r="B33">
        <f t="shared" ref="B33:X33" si="1">COUNTIF(B2:B31,"&lt;&gt;0")</f>
        <v>1</v>
      </c>
      <c r="C33">
        <f t="shared" si="1"/>
        <v>5</v>
      </c>
      <c r="D33">
        <f t="shared" si="1"/>
        <v>1</v>
      </c>
      <c r="E33">
        <f t="shared" si="1"/>
        <v>1</v>
      </c>
      <c r="F33">
        <f t="shared" si="1"/>
        <v>3</v>
      </c>
      <c r="G33">
        <f t="shared" si="1"/>
        <v>5</v>
      </c>
      <c r="H33">
        <f t="shared" si="1"/>
        <v>1</v>
      </c>
      <c r="I33">
        <f t="shared" si="1"/>
        <v>1</v>
      </c>
      <c r="J33">
        <f t="shared" si="1"/>
        <v>1</v>
      </c>
      <c r="K33">
        <f t="shared" si="1"/>
        <v>2</v>
      </c>
      <c r="L33">
        <f t="shared" si="1"/>
        <v>2</v>
      </c>
      <c r="M33">
        <f t="shared" si="1"/>
        <v>3</v>
      </c>
      <c r="N33">
        <f t="shared" si="1"/>
        <v>1</v>
      </c>
      <c r="O33">
        <f t="shared" si="1"/>
        <v>1</v>
      </c>
      <c r="P33">
        <f t="shared" si="1"/>
        <v>1</v>
      </c>
      <c r="Q33">
        <f t="shared" si="1"/>
        <v>1</v>
      </c>
      <c r="R33">
        <f t="shared" si="1"/>
        <v>2</v>
      </c>
      <c r="S33">
        <f t="shared" si="1"/>
        <v>2</v>
      </c>
      <c r="T33">
        <f t="shared" si="1"/>
        <v>1</v>
      </c>
      <c r="U33">
        <f t="shared" si="1"/>
        <v>4</v>
      </c>
      <c r="V33">
        <f t="shared" si="1"/>
        <v>1</v>
      </c>
      <c r="W33">
        <f t="shared" si="1"/>
        <v>2</v>
      </c>
      <c r="X33">
        <f t="shared" si="1"/>
        <v>1</v>
      </c>
    </row>
  </sheetData>
  <conditionalFormatting sqref="B32:X3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3:X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X31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LPL PBMC Samples</vt:lpstr>
      <vt:lpstr>Presence-Absence TCRB QuerySeq</vt:lpstr>
      <vt:lpstr>Template # TCRB in QuerySamples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 Wee Lee</dc:creator>
  <cp:lastModifiedBy>Shahin Shafiani</cp:lastModifiedBy>
  <dcterms:created xsi:type="dcterms:W3CDTF">2022-10-21T19:55:42Z</dcterms:created>
  <dcterms:modified xsi:type="dcterms:W3CDTF">2022-10-31T18:02:31Z</dcterms:modified>
</cp:coreProperties>
</file>